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nijssen\Desktop\rotzooi\"/>
    </mc:Choice>
  </mc:AlternateContent>
  <xr:revisionPtr revIDLastSave="0" documentId="8_{6CC3CA92-9D21-4733-9A58-1700191815BB}" xr6:coauthVersionLast="41" xr6:coauthVersionMax="41" xr10:uidLastSave="{00000000-0000-0000-0000-000000000000}"/>
  <bookViews>
    <workbookView xWindow="7935" yWindow="5010" windowWidth="15375" windowHeight="7995" xr2:uid="{00000000-000D-0000-FFFF-FFFF00000000}"/>
  </bookViews>
  <sheets>
    <sheet name="Kapitaal + onttrekking" sheetId="1" r:id="rId1"/>
  </sheets>
  <definedNames>
    <definedName name="_xlnm.Print_Area" localSheetId="0">'Kapitaal + onttrekking'!$B$1:$S$28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M3" i="1"/>
  <c r="N3" i="1"/>
  <c r="O3" i="1"/>
  <c r="P3" i="1"/>
  <c r="G3" i="1"/>
  <c r="G4" i="1" s="1"/>
  <c r="F11" i="1"/>
  <c r="G9" i="1" l="1"/>
  <c r="G10" i="1" s="1"/>
  <c r="I9" i="1"/>
  <c r="K9" i="1"/>
  <c r="M9" i="1"/>
  <c r="O9" i="1"/>
  <c r="H9" i="1"/>
  <c r="J9" i="1"/>
  <c r="L9" i="1"/>
  <c r="N9" i="1"/>
  <c r="Q3" i="1"/>
  <c r="G5" i="1"/>
  <c r="H4" i="1" s="1"/>
  <c r="P9" i="1"/>
  <c r="Q9" i="1" l="1"/>
  <c r="G11" i="1"/>
  <c r="H5" i="1"/>
  <c r="H10" i="1" l="1"/>
  <c r="H11" i="1" s="1"/>
  <c r="I4" i="1"/>
  <c r="I10" i="1" l="1"/>
  <c r="I11" i="1" s="1"/>
  <c r="I5" i="1"/>
  <c r="J4" i="1" s="1"/>
  <c r="J10" i="1" l="1"/>
  <c r="J11" i="1" s="1"/>
  <c r="J5" i="1"/>
  <c r="K4" i="1" s="1"/>
  <c r="K10" i="1" l="1"/>
  <c r="K11" i="1" s="1"/>
  <c r="K5" i="1"/>
  <c r="L4" i="1" l="1"/>
  <c r="L10" i="1" l="1"/>
  <c r="L11" i="1" s="1"/>
  <c r="L5" i="1"/>
  <c r="M4" i="1" l="1"/>
  <c r="M5" i="1" l="1"/>
  <c r="N4" i="1" s="1"/>
  <c r="N5" i="1" s="1"/>
  <c r="M10" i="1"/>
  <c r="M11" i="1" s="1"/>
  <c r="N10" i="1" l="1"/>
  <c r="N11" i="1" s="1"/>
  <c r="O4" i="1"/>
  <c r="O10" i="1" l="1"/>
  <c r="O11" i="1" s="1"/>
  <c r="O5" i="1"/>
  <c r="P4" i="1" l="1"/>
  <c r="P10" i="1" l="1"/>
  <c r="P11" i="1" s="1"/>
  <c r="Q11" i="1" s="1"/>
  <c r="P5" i="1"/>
  <c r="Q5" i="1" s="1"/>
</calcChain>
</file>

<file path=xl/sharedStrings.xml><?xml version="1.0" encoding="utf-8"?>
<sst xmlns="http://schemas.openxmlformats.org/spreadsheetml/2006/main" count="17" uniqueCount="10">
  <si>
    <t>Average</t>
  </si>
  <si>
    <t>Rendement</t>
  </si>
  <si>
    <t>rekenkundig</t>
  </si>
  <si>
    <t>Onttrekking</t>
  </si>
  <si>
    <t>Kapitaal</t>
  </si>
  <si>
    <t>Meetkundig</t>
  </si>
  <si>
    <t>Meetkundig rendement</t>
  </si>
  <si>
    <t>Standaarddeviatie</t>
  </si>
  <si>
    <t>Jaar</t>
  </si>
  <si>
    <t>Gebruik toets 'F9' om opnieuw door te rekenen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</si>
</sst>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hidden="1"/>
    </xf>
    <xf numFmtId="10" fontId="0" fillId="0" borderId="1" xfId="0" applyNumberFormat="1" applyBorder="1" applyProtection="1">
      <protection hidden="1"/>
    </xf>
    <xf numFmtId="10" fontId="1" fillId="0" borderId="0" xfId="0" applyNumberFormat="1" applyFont="1" applyProtection="1">
      <protection hidden="1"/>
    </xf>
    <xf numFmtId="3" fontId="0" fillId="2" borderId="1" xfId="0" applyNumberFormat="1" applyFill="1" applyBorder="1" applyProtection="1">
      <protection locked="0"/>
    </xf>
    <xf numFmtId="3" fontId="0" fillId="0" borderId="1" xfId="0" applyNumberFormat="1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3" xfId="0" applyBorder="1" applyProtection="1">
      <protection hidden="1"/>
    </xf>
    <xf numFmtId="0" fontId="3" fillId="0" borderId="0" xfId="0" applyFont="1" applyProtection="1">
      <protection hidden="1"/>
    </xf>
    <xf numFmtId="10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3" fontId="0" fillId="3" borderId="1" xfId="0" applyNumberFormat="1" applyFill="1" applyBorder="1" applyProtection="1">
      <protection hidden="1"/>
    </xf>
    <xf numFmtId="3" fontId="0" fillId="4" borderId="1" xfId="0" applyNumberFormat="1" applyFill="1" applyBorder="1" applyProtection="1"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Kapitaal 1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'Kapitaal + onttrekking'!$F$5:$P$5</c:f>
              <c:numCache>
                <c:formatCode>#,##0</c:formatCode>
                <c:ptCount val="11"/>
                <c:pt idx="0">
                  <c:v>250000</c:v>
                </c:pt>
                <c:pt idx="1">
                  <c:v>208738.94170961875</c:v>
                </c:pt>
                <c:pt idx="2">
                  <c:v>237118.45142637368</c:v>
                </c:pt>
                <c:pt idx="3">
                  <c:v>407127.87654514023</c:v>
                </c:pt>
                <c:pt idx="4">
                  <c:v>434348.26520961529</c:v>
                </c:pt>
                <c:pt idx="5">
                  <c:v>608734.81940968288</c:v>
                </c:pt>
                <c:pt idx="6">
                  <c:v>690644.39163868735</c:v>
                </c:pt>
                <c:pt idx="7">
                  <c:v>826507.87463651225</c:v>
                </c:pt>
                <c:pt idx="8">
                  <c:v>669318.26694024273</c:v>
                </c:pt>
                <c:pt idx="9">
                  <c:v>830998.05266760208</c:v>
                </c:pt>
                <c:pt idx="10">
                  <c:v>1126766.8784464118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7-4783-9E06-3FDCB60E55ED}"/>
            </c:ext>
          </c:extLst>
        </c:ser>
        <c:ser>
          <c:idx val="1"/>
          <c:order val="1"/>
          <c:tx>
            <c:v>Kapitaal 2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'Kapitaal + onttrekking'!$F$11:$P$11</c:f>
              <c:numCache>
                <c:formatCode>#,##0</c:formatCode>
                <c:ptCount val="11"/>
                <c:pt idx="0">
                  <c:v>250000</c:v>
                </c:pt>
                <c:pt idx="1">
                  <c:v>338979.9996610572</c:v>
                </c:pt>
                <c:pt idx="2">
                  <c:v>420863.63621800358</c:v>
                </c:pt>
                <c:pt idx="3">
                  <c:v>340821.57987361873</c:v>
                </c:pt>
                <c:pt idx="4">
                  <c:v>407867.9607362551</c:v>
                </c:pt>
                <c:pt idx="5">
                  <c:v>462749.4774896758</c:v>
                </c:pt>
                <c:pt idx="6">
                  <c:v>648538.83893299138</c:v>
                </c:pt>
                <c:pt idx="7">
                  <c:v>691899.85712110868</c:v>
                </c:pt>
                <c:pt idx="8">
                  <c:v>1187978.9106124009</c:v>
                </c:pt>
                <c:pt idx="9">
                  <c:v>1349492.8991422709</c:v>
                </c:pt>
                <c:pt idx="10">
                  <c:v>1126766.8784464116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7-4783-9E06-3FDCB60E5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804352"/>
        <c:axId val="296805888"/>
      </c:barChart>
      <c:catAx>
        <c:axId val="29680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96805888"/>
        <c:crosses val="autoZero"/>
        <c:auto val="1"/>
        <c:lblAlgn val="ctr"/>
        <c:lblOffset val="100"/>
        <c:noMultiLvlLbl val="0"/>
      </c:catAx>
      <c:valAx>
        <c:axId val="296805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680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12</xdr:row>
      <xdr:rowOff>4762</xdr:rowOff>
    </xdr:from>
    <xdr:to>
      <xdr:col>18</xdr:col>
      <xdr:colOff>19049</xdr:colOff>
      <xdr:row>26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8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2.7109375" customWidth="1"/>
    <col min="3" max="3" width="10.7109375" customWidth="1"/>
    <col min="4" max="4" width="8.7109375" customWidth="1"/>
    <col min="5" max="5" width="11.5703125" customWidth="1"/>
    <col min="6" max="16" width="9.28515625" customWidth="1"/>
  </cols>
  <sheetData>
    <row r="1" spans="2:19" x14ac:dyDescent="0.25">
      <c r="F1" t="s">
        <v>8</v>
      </c>
      <c r="G1" s="10">
        <v>1</v>
      </c>
      <c r="H1" s="10">
        <v>2</v>
      </c>
      <c r="I1" s="10">
        <v>3</v>
      </c>
      <c r="J1" s="10">
        <v>4</v>
      </c>
      <c r="K1" s="10">
        <v>5</v>
      </c>
      <c r="L1" s="10">
        <v>6</v>
      </c>
      <c r="M1" s="10">
        <v>7</v>
      </c>
      <c r="N1" s="10">
        <v>8</v>
      </c>
      <c r="O1" s="10">
        <v>9</v>
      </c>
      <c r="P1" s="10">
        <v>10</v>
      </c>
    </row>
    <row r="2" spans="2:19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0</v>
      </c>
      <c r="R2" s="1"/>
      <c r="S2" s="1"/>
    </row>
    <row r="3" spans="2:19" x14ac:dyDescent="0.25">
      <c r="B3" s="6" t="s">
        <v>6</v>
      </c>
      <c r="C3" s="7"/>
      <c r="D3" s="9">
        <v>0.06</v>
      </c>
      <c r="E3" s="1" t="s">
        <v>1</v>
      </c>
      <c r="F3" s="1"/>
      <c r="G3" s="2">
        <f ca="1">NORMINV(RAND(),$D$3,$D$4)</f>
        <v>-0.16504423316152489</v>
      </c>
      <c r="H3" s="2">
        <f t="shared" ref="H3:P3" ca="1" si="0">NORMINV(RAND(),$D$3,$D$4)</f>
        <v>0.13595694930864549</v>
      </c>
      <c r="I3" s="2">
        <f t="shared" ca="1" si="0"/>
        <v>0.71698100293791445</v>
      </c>
      <c r="J3" s="2">
        <f t="shared" ca="1" si="0"/>
        <v>6.6859555025967507E-2</v>
      </c>
      <c r="K3" s="2">
        <f t="shared" ca="1" si="0"/>
        <v>0.4014901593215966</v>
      </c>
      <c r="L3" s="2">
        <f t="shared" ca="1" si="0"/>
        <v>0.13455706757243782</v>
      </c>
      <c r="M3" s="2">
        <f t="shared" ca="1" si="0"/>
        <v>0.19671988166799204</v>
      </c>
      <c r="N3" s="2">
        <f t="shared" ca="1" si="0"/>
        <v>-0.1901852511270985</v>
      </c>
      <c r="O3" s="2">
        <f t="shared" ca="1" si="0"/>
        <v>0.24155890211464109</v>
      </c>
      <c r="P3" s="2">
        <f t="shared" ca="1" si="0"/>
        <v>0.35591999864422885</v>
      </c>
      <c r="Q3" s="3">
        <f ca="1">AVERAGE(G3:P3)</f>
        <v>0.18948140323048004</v>
      </c>
      <c r="R3" s="1" t="s">
        <v>2</v>
      </c>
      <c r="S3" s="1"/>
    </row>
    <row r="4" spans="2:19" x14ac:dyDescent="0.25">
      <c r="B4" s="6" t="s">
        <v>7</v>
      </c>
      <c r="C4" s="7"/>
      <c r="D4" s="9">
        <v>0.2</v>
      </c>
      <c r="E4" s="1" t="s">
        <v>3</v>
      </c>
      <c r="F4" s="1"/>
      <c r="G4" s="5">
        <f ca="1">IF(G3&lt;0,MIN($D$5,F5*(1+G3)),0)</f>
        <v>0</v>
      </c>
      <c r="H4" s="5">
        <f ca="1">IF(H3&lt;0,MIN($D$5,G5*(1+H3)),0)</f>
        <v>0</v>
      </c>
      <c r="I4" s="5">
        <f t="shared" ref="I4:P4" ca="1" si="1">IF(I3&lt;0,MIN($D$5,H5*(1+I3)),0)</f>
        <v>0</v>
      </c>
      <c r="J4" s="5">
        <f t="shared" ca="1" si="1"/>
        <v>0</v>
      </c>
      <c r="K4" s="5">
        <f t="shared" ca="1" si="1"/>
        <v>0</v>
      </c>
      <c r="L4" s="5">
        <f t="shared" ca="1" si="1"/>
        <v>0</v>
      </c>
      <c r="M4" s="5">
        <f t="shared" ca="1" si="1"/>
        <v>0</v>
      </c>
      <c r="N4" s="5">
        <f t="shared" ca="1" si="1"/>
        <v>0</v>
      </c>
      <c r="O4" s="5">
        <f t="shared" ca="1" si="1"/>
        <v>0</v>
      </c>
      <c r="P4" s="5">
        <f t="shared" ca="1" si="1"/>
        <v>0</v>
      </c>
      <c r="Q4" s="3"/>
      <c r="R4" s="1"/>
      <c r="S4" s="1"/>
    </row>
    <row r="5" spans="2:19" x14ac:dyDescent="0.25">
      <c r="B5" s="6" t="s">
        <v>3</v>
      </c>
      <c r="C5" s="7"/>
      <c r="D5" s="4">
        <v>0</v>
      </c>
      <c r="E5" s="1" t="s">
        <v>4</v>
      </c>
      <c r="F5" s="4">
        <v>250000</v>
      </c>
      <c r="G5" s="12">
        <f ca="1">F5*(1+G3)-G4</f>
        <v>208738.94170961875</v>
      </c>
      <c r="H5" s="12">
        <f t="shared" ref="H5:P5" ca="1" si="2">G5*(1+H3)-H4</f>
        <v>237118.45142637368</v>
      </c>
      <c r="I5" s="12">
        <f t="shared" ca="1" si="2"/>
        <v>407127.87654514023</v>
      </c>
      <c r="J5" s="12">
        <f t="shared" ca="1" si="2"/>
        <v>434348.26520961529</v>
      </c>
      <c r="K5" s="12">
        <f t="shared" ca="1" si="2"/>
        <v>608734.81940968288</v>
      </c>
      <c r="L5" s="12">
        <f t="shared" ca="1" si="2"/>
        <v>690644.39163868735</v>
      </c>
      <c r="M5" s="12">
        <f t="shared" ca="1" si="2"/>
        <v>826507.87463651225</v>
      </c>
      <c r="N5" s="12">
        <f t="shared" ca="1" si="2"/>
        <v>669318.26694024273</v>
      </c>
      <c r="O5" s="12">
        <f t="shared" ca="1" si="2"/>
        <v>830998.05266760208</v>
      </c>
      <c r="P5" s="12">
        <f t="shared" ca="1" si="2"/>
        <v>1126766.8784464118</v>
      </c>
      <c r="Q5" s="3">
        <f ca="1">IFERROR(RATE(10,,-F5,P5,0,0.1),0)</f>
        <v>0.16249048364703927</v>
      </c>
      <c r="R5" s="1" t="s">
        <v>5</v>
      </c>
      <c r="S5" s="1"/>
    </row>
    <row r="6" spans="2:19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1"/>
      <c r="S6" s="1"/>
    </row>
    <row r="7" spans="2:19" x14ac:dyDescent="0.25">
      <c r="B7" s="8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0</v>
      </c>
      <c r="R8" s="1"/>
      <c r="S8" s="1"/>
    </row>
    <row r="9" spans="2:19" x14ac:dyDescent="0.25">
      <c r="B9" s="1"/>
      <c r="C9" s="1"/>
      <c r="D9" s="1"/>
      <c r="E9" s="1" t="s">
        <v>1</v>
      </c>
      <c r="F9" s="1"/>
      <c r="G9" s="2">
        <f ca="1">P3</f>
        <v>0.35591999864422885</v>
      </c>
      <c r="H9" s="2">
        <f ca="1">O3</f>
        <v>0.24155890211464109</v>
      </c>
      <c r="I9" s="2">
        <f ca="1">N3</f>
        <v>-0.1901852511270985</v>
      </c>
      <c r="J9" s="2">
        <f ca="1">M3</f>
        <v>0.19671988166799204</v>
      </c>
      <c r="K9" s="2">
        <f ca="1">L3</f>
        <v>0.13455706757243782</v>
      </c>
      <c r="L9" s="2">
        <f ca="1">K3</f>
        <v>0.4014901593215966</v>
      </c>
      <c r="M9" s="2">
        <f ca="1">J3</f>
        <v>6.6859555025967507E-2</v>
      </c>
      <c r="N9" s="2">
        <f ca="1">I3</f>
        <v>0.71698100293791445</v>
      </c>
      <c r="O9" s="2">
        <f ca="1">H3</f>
        <v>0.13595694930864549</v>
      </c>
      <c r="P9" s="2">
        <f ca="1">G3</f>
        <v>-0.16504423316152489</v>
      </c>
      <c r="Q9" s="3">
        <f ca="1">AVERAGE(G9:P9)</f>
        <v>0.18948140323048002</v>
      </c>
      <c r="R9" s="1" t="s">
        <v>2</v>
      </c>
      <c r="S9" s="1"/>
    </row>
    <row r="10" spans="2:19" x14ac:dyDescent="0.25">
      <c r="B10" s="1"/>
      <c r="C10" s="1"/>
      <c r="D10" s="1"/>
      <c r="E10" s="1" t="s">
        <v>3</v>
      </c>
      <c r="F10" s="1"/>
      <c r="G10" s="5">
        <f ca="1">MIN(G4,F11*(1+G9))</f>
        <v>0</v>
      </c>
      <c r="H10" s="5">
        <f t="shared" ref="H10:P10" ca="1" si="3">MIN(H4,G11*(1+H9))</f>
        <v>0</v>
      </c>
      <c r="I10" s="5">
        <f t="shared" ca="1" si="3"/>
        <v>0</v>
      </c>
      <c r="J10" s="5">
        <f t="shared" ca="1" si="3"/>
        <v>0</v>
      </c>
      <c r="K10" s="5">
        <f t="shared" ca="1" si="3"/>
        <v>0</v>
      </c>
      <c r="L10" s="5">
        <f t="shared" ca="1" si="3"/>
        <v>0</v>
      </c>
      <c r="M10" s="5">
        <f t="shared" ca="1" si="3"/>
        <v>0</v>
      </c>
      <c r="N10" s="5">
        <f t="shared" ca="1" si="3"/>
        <v>0</v>
      </c>
      <c r="O10" s="5">
        <f t="shared" ca="1" si="3"/>
        <v>0</v>
      </c>
      <c r="P10" s="5">
        <f t="shared" ca="1" si="3"/>
        <v>0</v>
      </c>
      <c r="Q10" s="3"/>
      <c r="R10" s="1"/>
      <c r="S10" s="1"/>
    </row>
    <row r="11" spans="2:19" x14ac:dyDescent="0.25">
      <c r="B11" s="1"/>
      <c r="C11" s="1"/>
      <c r="D11" s="1"/>
      <c r="E11" s="1" t="s">
        <v>4</v>
      </c>
      <c r="F11" s="5">
        <f>F5</f>
        <v>250000</v>
      </c>
      <c r="G11" s="11">
        <f ca="1">F11*(1+G9)-G10</f>
        <v>338979.9996610572</v>
      </c>
      <c r="H11" s="11">
        <f t="shared" ref="H11:P11" ca="1" si="4">G11*(1+H9)-H10</f>
        <v>420863.63621800358</v>
      </c>
      <c r="I11" s="11">
        <f t="shared" ca="1" si="4"/>
        <v>340821.57987361873</v>
      </c>
      <c r="J11" s="11">
        <f t="shared" ca="1" si="4"/>
        <v>407867.9607362551</v>
      </c>
      <c r="K11" s="11">
        <f t="shared" ca="1" si="4"/>
        <v>462749.4774896758</v>
      </c>
      <c r="L11" s="11">
        <f t="shared" ca="1" si="4"/>
        <v>648538.83893299138</v>
      </c>
      <c r="M11" s="11">
        <f t="shared" ca="1" si="4"/>
        <v>691899.85712110868</v>
      </c>
      <c r="N11" s="11">
        <f t="shared" ca="1" si="4"/>
        <v>1187978.9106124009</v>
      </c>
      <c r="O11" s="11">
        <f t="shared" ca="1" si="4"/>
        <v>1349492.8991422709</v>
      </c>
      <c r="P11" s="11">
        <f t="shared" ca="1" si="4"/>
        <v>1126766.8784464116</v>
      </c>
      <c r="Q11" s="3">
        <f ca="1">IFERROR(RATE(10,,-F11,P11,0,0.1),0)</f>
        <v>0.16249048364703919</v>
      </c>
      <c r="R11" s="1" t="s">
        <v>5</v>
      </c>
      <c r="S11" s="1"/>
    </row>
    <row r="12" spans="2:19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Kapitaal + onttrekking</vt:lpstr>
      <vt:lpstr>'Kapitaal + onttrekking'!Afdrukbereik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RI2351</dc:creator>
  <cp:lastModifiedBy>Karin Nijssen</cp:lastModifiedBy>
  <cp:lastPrinted>2014-09-03T10:26:46Z</cp:lastPrinted>
  <dcterms:created xsi:type="dcterms:W3CDTF">2014-09-03T09:51:39Z</dcterms:created>
  <dcterms:modified xsi:type="dcterms:W3CDTF">2019-04-01T18:11:11Z</dcterms:modified>
</cp:coreProperties>
</file>